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Documents\ESALQ\Ensino\Disciplinas\Graduação\Hidráulica\Aula 9\"/>
    </mc:Choice>
  </mc:AlternateContent>
  <bookViews>
    <workbookView xWindow="0" yWindow="0" windowWidth="5880" windowHeight="4992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F31" i="1"/>
  <c r="F29" i="1"/>
  <c r="F30" i="1"/>
  <c r="E23" i="1"/>
  <c r="E22" i="1"/>
  <c r="G21" i="1"/>
  <c r="E19" i="1"/>
  <c r="E8" i="1"/>
  <c r="E12" i="1"/>
</calcChain>
</file>

<file path=xl/sharedStrings.xml><?xml version="1.0" encoding="utf-8"?>
<sst xmlns="http://schemas.openxmlformats.org/spreadsheetml/2006/main" count="20" uniqueCount="20">
  <si>
    <t xml:space="preserve">De = </t>
  </si>
  <si>
    <t>D1</t>
  </si>
  <si>
    <t>D2</t>
  </si>
  <si>
    <t>D3</t>
  </si>
  <si>
    <t>L1</t>
  </si>
  <si>
    <t>L2</t>
  </si>
  <si>
    <t>L3</t>
  </si>
  <si>
    <t>Paralelo</t>
  </si>
  <si>
    <t>Série</t>
  </si>
  <si>
    <t>Lep =</t>
  </si>
  <si>
    <t xml:space="preserve">L4 = </t>
  </si>
  <si>
    <t xml:space="preserve">Dep = </t>
  </si>
  <si>
    <t xml:space="preserve">D4 = </t>
  </si>
  <si>
    <t xml:space="preserve">Des = </t>
  </si>
  <si>
    <t xml:space="preserve">Les = </t>
  </si>
  <si>
    <t>Vazão</t>
  </si>
  <si>
    <t>C =</t>
  </si>
  <si>
    <t>Desp=</t>
  </si>
  <si>
    <t>J =</t>
  </si>
  <si>
    <t xml:space="preserve">Q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</si>
</sst>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8" formatCode="0.00000"/>
    <numFmt numFmtId="174" formatCode="0.00000000000"/>
    <numFmt numFmtId="175" formatCode="0.0000"/>
    <numFmt numFmtId="176" formatCode="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8" fontId="0" fillId="0" borderId="0" xfId="0" applyNumberFormat="1"/>
    <xf numFmtId="174" fontId="0" fillId="0" borderId="0" xfId="0" applyNumberFormat="1"/>
    <xf numFmtId="175" fontId="0" fillId="0" borderId="0" xfId="0" applyNumberFormat="1"/>
    <xf numFmtId="176" fontId="0" fillId="0" borderId="0" xfId="0" applyNumberForma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9</xdr:col>
      <xdr:colOff>365760</xdr:colOff>
      <xdr:row>5</xdr:row>
      <xdr:rowOff>152400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48640"/>
          <a:ext cx="4023360" cy="518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15</xdr:row>
      <xdr:rowOff>0</xdr:rowOff>
    </xdr:from>
    <xdr:to>
      <xdr:col>5</xdr:col>
      <xdr:colOff>281940</xdr:colOff>
      <xdr:row>17</xdr:row>
      <xdr:rowOff>15240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743200"/>
          <a:ext cx="187452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25</xdr:row>
      <xdr:rowOff>0</xdr:rowOff>
    </xdr:from>
    <xdr:to>
      <xdr:col>7</xdr:col>
      <xdr:colOff>327660</xdr:colOff>
      <xdr:row>27</xdr:row>
      <xdr:rowOff>15240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4572000"/>
          <a:ext cx="252984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G32"/>
  <sheetViews>
    <sheetView tabSelected="1" topLeftCell="A22" zoomScale="175" zoomScaleNormal="175" workbookViewId="0">
      <selection activeCell="F32" sqref="F32"/>
    </sheetView>
  </sheetViews>
  <sheetFormatPr defaultRowHeight="14.4" x14ac:dyDescent="0.3"/>
  <cols>
    <col min="5" max="5" width="14.33203125" bestFit="1" customWidth="1"/>
  </cols>
  <sheetData>
    <row r="3" spans="4:7" x14ac:dyDescent="0.3">
      <c r="D3" t="s">
        <v>7</v>
      </c>
    </row>
    <row r="8" spans="4:7" x14ac:dyDescent="0.3">
      <c r="D8" t="s">
        <v>0</v>
      </c>
      <c r="E8" s="1">
        <f>(((E9^4.87/G9)^0.54+(E10^4.87/G10)^0.54+(E11^4.87/G11)^0.54)^1.852*200)^(1/4.87)</f>
        <v>8.9625428804408533E-2</v>
      </c>
    </row>
    <row r="9" spans="4:7" x14ac:dyDescent="0.3">
      <c r="D9" t="s">
        <v>1</v>
      </c>
      <c r="E9" s="4">
        <v>0.05</v>
      </c>
      <c r="F9" t="s">
        <v>4</v>
      </c>
      <c r="G9">
        <v>200</v>
      </c>
    </row>
    <row r="10" spans="4:7" x14ac:dyDescent="0.3">
      <c r="D10" t="s">
        <v>2</v>
      </c>
      <c r="E10" s="4">
        <v>7.4999999999999997E-2</v>
      </c>
      <c r="F10" t="s">
        <v>5</v>
      </c>
      <c r="G10">
        <v>200</v>
      </c>
    </row>
    <row r="11" spans="4:7" x14ac:dyDescent="0.3">
      <c r="D11" t="s">
        <v>3</v>
      </c>
      <c r="E11" s="4">
        <v>0.05</v>
      </c>
      <c r="F11" t="s">
        <v>6</v>
      </c>
      <c r="G11">
        <v>350</v>
      </c>
    </row>
    <row r="12" spans="4:7" x14ac:dyDescent="0.3">
      <c r="E12" s="2">
        <f>(E9^4.87/G9)^0.54+(E10^4.87/G10)^0.54+(E11^4.87/G11)^0.54</f>
        <v>1.0066239638399529E-4</v>
      </c>
    </row>
    <row r="15" spans="4:7" x14ac:dyDescent="0.3">
      <c r="D15" t="s">
        <v>8</v>
      </c>
    </row>
    <row r="19" spans="4:7" x14ac:dyDescent="0.3">
      <c r="D19" s="5" t="s">
        <v>11</v>
      </c>
      <c r="E19" s="3">
        <f>E8</f>
        <v>8.9625428804408533E-2</v>
      </c>
      <c r="F19" s="5" t="s">
        <v>9</v>
      </c>
      <c r="G19">
        <v>200</v>
      </c>
    </row>
    <row r="20" spans="4:7" x14ac:dyDescent="0.3">
      <c r="D20" s="5" t="s">
        <v>12</v>
      </c>
      <c r="E20" s="3">
        <v>0.1</v>
      </c>
      <c r="F20" s="5" t="s">
        <v>10</v>
      </c>
      <c r="G20">
        <v>200</v>
      </c>
    </row>
    <row r="21" spans="4:7" x14ac:dyDescent="0.3">
      <c r="F21" s="5" t="s">
        <v>14</v>
      </c>
      <c r="G21">
        <f>SUM(G19:G20)</f>
        <v>400</v>
      </c>
    </row>
    <row r="22" spans="4:7" x14ac:dyDescent="0.3">
      <c r="D22" s="5" t="s">
        <v>13</v>
      </c>
      <c r="E22" s="3">
        <f>(G21/(G19/E19^4.87+G20/E20^4.87))^(1/4.87)</f>
        <v>9.3989812500510153E-2</v>
      </c>
    </row>
    <row r="23" spans="4:7" x14ac:dyDescent="0.3">
      <c r="E23">
        <f>(G19/E19^4.87+G20/E20^4.87)</f>
        <v>40101126.889907621</v>
      </c>
    </row>
    <row r="25" spans="4:7" x14ac:dyDescent="0.3">
      <c r="D25" t="s">
        <v>15</v>
      </c>
    </row>
    <row r="28" spans="4:7" x14ac:dyDescent="0.3">
      <c r="E28" s="5" t="s">
        <v>16</v>
      </c>
      <c r="F28">
        <v>140</v>
      </c>
    </row>
    <row r="29" spans="4:7" x14ac:dyDescent="0.3">
      <c r="E29" s="5" t="s">
        <v>17</v>
      </c>
      <c r="F29" s="3">
        <f>E22</f>
        <v>9.3989812500510153E-2</v>
      </c>
    </row>
    <row r="30" spans="4:7" x14ac:dyDescent="0.3">
      <c r="E30" s="5" t="s">
        <v>18</v>
      </c>
      <c r="F30">
        <f>10/400</f>
        <v>2.5000000000000001E-2</v>
      </c>
    </row>
    <row r="31" spans="4:7" x14ac:dyDescent="0.3">
      <c r="E31" s="5" t="s">
        <v>19</v>
      </c>
      <c r="F31">
        <f>0.2788*F28*F29^2.63*F30^0.54</f>
        <v>1.0605004806478215E-2</v>
      </c>
    </row>
    <row r="32" spans="4:7" x14ac:dyDescent="0.3">
      <c r="F32">
        <f>F31*1000</f>
        <v>10.605004806478215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Campos Mendonça</dc:creator>
  <cp:lastModifiedBy>Fernando Campos Mendonça</cp:lastModifiedBy>
  <dcterms:created xsi:type="dcterms:W3CDTF">2013-10-16T13:16:07Z</dcterms:created>
  <dcterms:modified xsi:type="dcterms:W3CDTF">2013-10-16T13:56:46Z</dcterms:modified>
</cp:coreProperties>
</file>