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ESALQ\Ensino\Disciplinas\Graduação\Hidráulica\Aula 13\"/>
    </mc:Choice>
  </mc:AlternateContent>
  <bookViews>
    <workbookView xWindow="0" yWindow="105" windowWidth="19155" windowHeight="85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6" i="1" l="1"/>
  <c r="H7" i="1"/>
  <c r="E6" i="1"/>
  <c r="E7" i="1"/>
  <c r="E8" i="1"/>
  <c r="E5" i="1"/>
  <c r="G6" i="1"/>
  <c r="I6" i="1" s="1"/>
  <c r="F6" i="1"/>
  <c r="F7" i="1"/>
  <c r="C5" i="1"/>
  <c r="D5" i="1" s="1"/>
  <c r="F5" i="1" s="1"/>
  <c r="C1" i="1"/>
  <c r="C6" i="1" l="1"/>
  <c r="D6" i="1" s="1"/>
  <c r="C8" i="1"/>
  <c r="D8" i="1" s="1"/>
  <c r="F8" i="1" s="1"/>
  <c r="G8" i="1" s="1"/>
  <c r="C7" i="1"/>
  <c r="D7" i="1" s="1"/>
  <c r="G5" i="1"/>
  <c r="H5" i="1" s="1"/>
  <c r="I5" i="1" s="1"/>
  <c r="G7" i="1"/>
  <c r="I7" i="1" s="1"/>
  <c r="H8" i="1" l="1"/>
  <c r="I8" i="1" s="1"/>
</calcChain>
</file>

<file path=xl/sharedStrings.xml><?xml version="1.0" encoding="utf-8"?>
<sst xmlns="http://schemas.openxmlformats.org/spreadsheetml/2006/main" count="21" uniqueCount="17">
  <si>
    <t>h</t>
  </si>
  <si>
    <t>(m)</t>
  </si>
  <si>
    <t>S</t>
  </si>
  <si>
    <t>RH</t>
  </si>
  <si>
    <t>P</t>
  </si>
  <si>
    <t>V</t>
  </si>
  <si>
    <t>Q</t>
  </si>
  <si>
    <r>
      <t>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/s)</t>
    </r>
  </si>
  <si>
    <t>(m/s)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</si>
  <si>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</si>
  <si>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a</t>
  </si>
  <si>
    <t>x</t>
  </si>
  <si>
    <t xml:space="preserve">b = </t>
  </si>
  <si>
    <t>ângulo =</t>
  </si>
  <si>
    <t>rad</t>
  </si>
  <si>
    <t xml:space="preserve">n = </t>
  </si>
  <si>
    <t xml:space="preserve">i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</si>
</sst>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abSelected="1" topLeftCell="B1" zoomScale="235" zoomScaleNormal="235" workbookViewId="0">
      <selection activeCell="I5" sqref="I5"/>
    </sheetView>
  </sheetViews>
  <sheetFormatPr defaultRowHeight="15" x14ac:dyDescent="0.25"/>
  <sheetData>
    <row r="1" spans="2:9" x14ac:dyDescent="0.25">
      <c r="B1" t="s">
        <v>13</v>
      </c>
      <c r="C1">
        <f>60/360*2*PI()</f>
        <v>1.0471975511965976</v>
      </c>
      <c r="D1" t="s">
        <v>14</v>
      </c>
      <c r="E1" t="s">
        <v>16</v>
      </c>
      <c r="F1">
        <v>2.9999999999999997E-4</v>
      </c>
    </row>
    <row r="2" spans="2:9" x14ac:dyDescent="0.25">
      <c r="B2" s="5" t="s">
        <v>12</v>
      </c>
      <c r="C2">
        <v>2</v>
      </c>
      <c r="E2" t="s">
        <v>15</v>
      </c>
      <c r="F2">
        <v>1.2999999999999999E-2</v>
      </c>
    </row>
    <row r="3" spans="2:9" x14ac:dyDescent="0.25">
      <c r="B3" s="2" t="s">
        <v>0</v>
      </c>
      <c r="C3" s="2" t="s">
        <v>10</v>
      </c>
      <c r="D3" s="2" t="s">
        <v>11</v>
      </c>
      <c r="E3" s="2" t="s">
        <v>4</v>
      </c>
      <c r="F3" s="2" t="s">
        <v>2</v>
      </c>
      <c r="G3" s="2" t="s">
        <v>3</v>
      </c>
      <c r="H3" s="2" t="s">
        <v>5</v>
      </c>
      <c r="I3" s="2" t="s">
        <v>6</v>
      </c>
    </row>
    <row r="4" spans="2:9" ht="17.25" x14ac:dyDescent="0.25">
      <c r="B4" s="3" t="s">
        <v>1</v>
      </c>
      <c r="C4" s="3" t="s">
        <v>1</v>
      </c>
      <c r="D4" s="3" t="s">
        <v>1</v>
      </c>
      <c r="E4" s="3" t="s">
        <v>1</v>
      </c>
      <c r="F4" s="3" t="s">
        <v>9</v>
      </c>
      <c r="G4" s="3" t="s">
        <v>1</v>
      </c>
      <c r="H4" s="3" t="s">
        <v>8</v>
      </c>
      <c r="I4" s="3" t="s">
        <v>7</v>
      </c>
    </row>
    <row r="5" spans="2:9" x14ac:dyDescent="0.25">
      <c r="B5" s="1">
        <v>1</v>
      </c>
      <c r="C5" s="4">
        <f>B5/SIN($C$1)</f>
        <v>1.1547005383792517</v>
      </c>
      <c r="D5" s="4">
        <f>C5*COS($C$1)</f>
        <v>0.57735026918962595</v>
      </c>
      <c r="E5" s="4">
        <f>2*(B5/SIN($C$1))+$C$2</f>
        <v>4.3094010767585029</v>
      </c>
      <c r="F5" s="4">
        <f>($C$2+D5)*B5</f>
        <v>2.5773502691896262</v>
      </c>
      <c r="G5" s="4">
        <f>F5/E5</f>
        <v>0.59807621135331601</v>
      </c>
      <c r="H5" s="4">
        <f>1/$F$2*G5^0.667*$F$1^0.5</f>
        <v>0.94561396997740987</v>
      </c>
      <c r="I5" s="4">
        <f>H5*F5</f>
        <v>2.4371784200707483</v>
      </c>
    </row>
    <row r="6" spans="2:9" x14ac:dyDescent="0.25">
      <c r="B6" s="1">
        <v>2</v>
      </c>
      <c r="C6" s="4">
        <f t="shared" ref="C6:C7" si="0">B6/SIN($C$1)</f>
        <v>2.3094010767585034</v>
      </c>
      <c r="D6" s="4">
        <f t="shared" ref="D6:D7" si="1">C6*COS($C$1)</f>
        <v>1.1547005383792519</v>
      </c>
      <c r="E6" s="4">
        <f t="shared" ref="E6:E8" si="2">2*(B6/SIN($C$1))+$C$2</f>
        <v>6.6188021535170067</v>
      </c>
      <c r="F6" s="4">
        <f t="shared" ref="F6:F7" si="3">($C$2+D6)*B6</f>
        <v>6.3094010767585038</v>
      </c>
      <c r="G6" s="4">
        <f>F6/E6</f>
        <v>0.95325421887794337</v>
      </c>
      <c r="H6" s="4">
        <f t="shared" ref="H6:H8" si="4">1/$F$2*G6^0.667*$F$1^0.5</f>
        <v>1.290474722137356</v>
      </c>
      <c r="I6" s="4">
        <f>H6*F6</f>
        <v>8.1421226013830648</v>
      </c>
    </row>
    <row r="7" spans="2:9" x14ac:dyDescent="0.25">
      <c r="B7" s="1">
        <v>1.5</v>
      </c>
      <c r="C7" s="4">
        <f t="shared" si="0"/>
        <v>1.7320508075688774</v>
      </c>
      <c r="D7" s="4">
        <f t="shared" si="1"/>
        <v>0.86602540378443893</v>
      </c>
      <c r="E7" s="4">
        <f t="shared" si="2"/>
        <v>5.4641016151377553</v>
      </c>
      <c r="F7" s="4">
        <f t="shared" si="3"/>
        <v>4.299038105676658</v>
      </c>
      <c r="G7" s="4">
        <f>F7/E7</f>
        <v>0.78677857925749339</v>
      </c>
      <c r="H7" s="4">
        <f t="shared" si="4"/>
        <v>1.135405283390523</v>
      </c>
      <c r="I7" s="4">
        <f>H7*F7</f>
        <v>4.8811505786824636</v>
      </c>
    </row>
    <row r="8" spans="2:9" x14ac:dyDescent="0.25">
      <c r="B8" s="1">
        <v>1.34</v>
      </c>
      <c r="C8" s="4">
        <f>B8/SIN($C$1)</f>
        <v>1.5472987214281972</v>
      </c>
      <c r="D8" s="4">
        <f>C8*COS($C$1)</f>
        <v>0.77364936071409884</v>
      </c>
      <c r="E8" s="4">
        <f t="shared" si="2"/>
        <v>5.0945974428563945</v>
      </c>
      <c r="F8" s="4">
        <f>($C$2+D8)*B8</f>
        <v>3.7166901433568929</v>
      </c>
      <c r="G8" s="4">
        <f>F8/E8</f>
        <v>0.72953558844348088</v>
      </c>
      <c r="H8" s="4">
        <f t="shared" si="4"/>
        <v>1.0796159173733351</v>
      </c>
      <c r="I8" s="4">
        <f>H8*F8</f>
        <v>4.0125978387126837</v>
      </c>
    </row>
    <row r="9" spans="2:9" x14ac:dyDescent="0.25">
      <c r="D9" s="1"/>
      <c r="E9" s="1"/>
      <c r="F9" s="1"/>
      <c r="G9" s="1"/>
      <c r="H9" s="1"/>
      <c r="I9" s="1"/>
    </row>
    <row r="10" spans="2:9" x14ac:dyDescent="0.25">
      <c r="D10" s="1"/>
      <c r="E10" s="1"/>
      <c r="F10" s="1"/>
      <c r="G10" s="1"/>
      <c r="H10" s="1"/>
      <c r="I10" s="1"/>
    </row>
    <row r="11" spans="2:9" x14ac:dyDescent="0.25">
      <c r="D11" s="1"/>
      <c r="E11" s="1"/>
      <c r="F11" s="1"/>
      <c r="G11" s="1"/>
      <c r="H11" s="1"/>
      <c r="I11" s="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---</cp:lastModifiedBy>
  <dcterms:created xsi:type="dcterms:W3CDTF">2012-11-23T12:48:08Z</dcterms:created>
  <dcterms:modified xsi:type="dcterms:W3CDTF">2015-11-18T11:33:20Z</dcterms:modified>
</cp:coreProperties>
</file>